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<sst xmlns="http://schemas.openxmlformats.org/spreadsheetml/2006/main" count="109" uniqueCount="66">
  <si>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</si>
  <si>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</si>
  <si>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</si>
  <si>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</si>
  <si>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</si>
  <si>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</si>
  <si>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</si>
  <si>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</si>
  <si>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</si>
  <si>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</si>
  <si>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</si>
  <si>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</si>
  <si>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</si>
  <si>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</si>
  <si>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</si>
  <si>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</si>
  <si>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</si>
  <si>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</si>
  <si>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</si>
  <si>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</si>
  <si>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</si>
  <si>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</si>
  <si>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</si>
  <si>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</si>
  <si>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</si>
  <si>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</si>
  <si>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46000021T000000145149-特色民族药材黄皮叶和狗肝菜检验方法的专属性研究</t>
  </si>
  <si>
    <t>李程</t>
  </si>
  <si>
    <t>66832921</t>
  </si>
  <si>
    <t>F87890C778C51D4EE05308FD1AAC1AA7</t>
  </si>
  <si>
    <t>404-省药品监督管理局</t>
  </si>
  <si>
    <t>404003-省药品检验所</t>
  </si>
  <si>
    <t>是</t>
  </si>
  <si>
    <t>https://amr.hainan.gov.cn/himpa/syjs/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</si>
  <si>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</si>
  <si>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</si>
  <si>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</si>
  <si>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</si>
  <si>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</si>
  <si>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</si>
  <si>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针对海南黎药品种黄皮叶和狗肝菜开展品种调研2个、生药鉴别2个、样品收集10个。</t>
  </si>
  <si>
    <t>完成海南黎药品种黄皮叶和狗肝菜开展品种调研2个、生药鉴别2个、样品收集15个，为黎药品种黄皮叶和狗肝菜的检验及研究提供技术保障。</t>
  </si>
  <si>
    <t/>
  </si>
  <si>
    <t>产出指标</t>
  </si>
  <si>
    <t>数量指标</t>
  </si>
  <si>
    <t>完成品种调研</t>
  </si>
  <si>
    <t>≥</t>
  </si>
  <si>
    <t>2</t>
  </si>
  <si>
    <t>个</t>
  </si>
  <si>
    <t>100.00%</t>
  </si>
  <si>
    <t>25.00</t>
  </si>
  <si>
    <t>25</t>
  </si>
  <si>
    <t>1</t>
  </si>
  <si>
    <t>完成生物鉴别</t>
  </si>
  <si>
    <t>完成样品收集</t>
  </si>
  <si>
    <t>10</t>
  </si>
  <si>
    <t>15</t>
  </si>
  <si>
    <t>效益指标</t>
  </si>
  <si>
    <t>经济效益指标</t>
  </si>
  <si>
    <t>样品收集完成率</t>
  </si>
  <si>
    <t>70</t>
  </si>
  <si>
    <t>%</t>
  </si>
  <si>
    <t>15.00</t>
  </si>
  <si>
    <t>100.00</t>
  </si>
  <si>
    <t>94.46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</si>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</sst>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30000</v>
      </c>
      <c r="D6" s="27">
        <v>60000</v>
      </c>
      <c r="E6" s="27"/>
      <c r="F6" s="27">
        <f>F7+F8+F9</f>
        <v>26735.88</v>
      </c>
      <c r="G6" s="27"/>
      <c r="H6" s="27"/>
      <c r="I6" s="27"/>
      <c r="J6" s="14" t="s">
        <v>35</v>
      </c>
      <c r="K6" s="11">
        <f>IF(OR(D6=0,D6="0"),0,ROUND(((F7+F8+F9)/D6)*100,2))</f>
        <v>44.56</v>
      </c>
      <c r="L6" s="15">
        <f>ROUND((K6*O6/100),2)</f>
        <v>4.46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38</v>
      </c>
      <c r="B8" s="26"/>
      <c r="C8" s="18">
        <v>30000</v>
      </c>
      <c r="D8" s="27">
        <v>60000</v>
      </c>
      <c r="E8" s="27"/>
      <c r="F8" s="35">
        <v>26735.88</v>
      </c>
      <c r="G8" s="35"/>
      <c r="H8" s="35"/>
      <c r="I8" s="35"/>
      <c r="J8" s="11"/>
      <c r="K8" s="11">
        <f>IF(OR(D8=0,D8="0"),0,ROUND((F8/D8)*100,2))</f>
        <v>44.56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47</v>
      </c>
      <c r="I13" s="9" t="s">
        <v>49</v>
      </c>
      <c r="J13" s="11" t="s">
        <v>50</v>
      </c>
      <c r="K13" s="11" t="s">
        <v>51</v>
      </c>
      <c r="L13" s="22" t="s">
        <v>42</v>
      </c>
      <c r="M13" s="22"/>
      <c r="N13" s="22"/>
      <c r="O13" s="17" t="s">
        <v>52</v>
      </c>
      <c r="P13" s="17" t="s">
        <v>52</v>
      </c>
    </row>
    <row r="14" spans="1:16" ht="30.75" customHeight="1">
      <c r="A14" s="10" t="s">
        <v>43</v>
      </c>
      <c r="B14" s="10" t="s">
        <v>44</v>
      </c>
      <c r="C14" s="21" t="s">
        <v>53</v>
      </c>
      <c r="D14" s="21"/>
      <c r="E14" s="10" t="s">
        <v>46</v>
      </c>
      <c r="F14" s="11" t="s">
        <v>47</v>
      </c>
      <c r="G14" s="10" t="s">
        <v>48</v>
      </c>
      <c r="H14" s="9" t="s">
        <v>47</v>
      </c>
      <c r="I14" s="9" t="s">
        <v>49</v>
      </c>
      <c r="J14" s="11" t="s">
        <v>50</v>
      </c>
      <c r="K14" s="11" t="s">
        <v>51</v>
      </c>
      <c r="L14" s="22" t="s">
        <v>42</v>
      </c>
      <c r="M14" s="22"/>
      <c r="N14" s="22"/>
      <c r="O14" s="17" t="s">
        <v>52</v>
      </c>
      <c r="P14" s="17" t="s">
        <v>52</v>
      </c>
    </row>
    <row r="15" spans="1:16" ht="30.75" customHeight="1">
      <c r="A15" s="10" t="s">
        <v>43</v>
      </c>
      <c r="B15" s="10" t="s">
        <v>44</v>
      </c>
      <c r="C15" s="21" t="s">
        <v>54</v>
      </c>
      <c r="D15" s="21"/>
      <c r="E15" s="10" t="s">
        <v>46</v>
      </c>
      <c r="F15" s="11" t="s">
        <v>55</v>
      </c>
      <c r="G15" s="10" t="s">
        <v>48</v>
      </c>
      <c r="H15" s="9" t="s">
        <v>56</v>
      </c>
      <c r="I15" s="9" t="s">
        <v>49</v>
      </c>
      <c r="J15" s="11" t="s">
        <v>50</v>
      </c>
      <c r="K15" s="11" t="s">
        <v>51</v>
      </c>
      <c r="L15" s="22" t="s">
        <v>42</v>
      </c>
      <c r="M15" s="22"/>
      <c r="N15" s="22"/>
      <c r="O15" s="17" t="s">
        <v>52</v>
      </c>
      <c r="P15" s="17" t="s">
        <v>52</v>
      </c>
    </row>
    <row r="16" spans="1:16" ht="30.75" customHeight="1">
      <c r="A16" s="10" t="s">
        <v>57</v>
      </c>
      <c r="B16" s="10" t="s">
        <v>58</v>
      </c>
      <c r="C16" s="21" t="s">
        <v>59</v>
      </c>
      <c r="D16" s="21"/>
      <c r="E16" s="10" t="s">
        <v>46</v>
      </c>
      <c r="F16" s="11" t="s">
        <v>60</v>
      </c>
      <c r="G16" s="10" t="s">
        <v>61</v>
      </c>
      <c r="H16" s="9" t="s">
        <v>60</v>
      </c>
      <c r="I16" s="9" t="s">
        <v>49</v>
      </c>
      <c r="J16" s="11" t="s">
        <v>62</v>
      </c>
      <c r="K16" s="11" t="s">
        <v>56</v>
      </c>
      <c r="L16" s="22" t="s">
        <v>42</v>
      </c>
      <c r="M16" s="22"/>
      <c r="N16" s="22"/>
      <c r="O16" s="17" t="s">
        <v>52</v>
      </c>
      <c r="P16" s="17" t="s">
        <v>52</v>
      </c>
    </row>
    <row r="17" spans="1:16" ht="30.75" customHeight="1">
      <c r="A17" s="21" t="s">
        <v>65</v>
      </c>
      <c r="B17" s="21" t="s">
        <v>42</v>
      </c>
      <c r="C17" s="21" t="s">
        <v>42</v>
      </c>
      <c r="D17" s="21"/>
      <c r="E17" s="21" t="s">
        <v>42</v>
      </c>
      <c r="F17" s="53" t="s">
        <v>42</v>
      </c>
      <c r="G17" s="21" t="s">
        <v>42</v>
      </c>
      <c r="H17" s="26" t="s">
        <v>42</v>
      </c>
      <c r="I17" s="26" t="s">
        <v>42</v>
      </c>
      <c r="J17" s="11" t="s">
        <v>63</v>
      </c>
      <c r="K17" s="11" t="s">
        <v>64</v>
      </c>
      <c r="L17" s="22" t="s">
        <v>42</v>
      </c>
      <c r="M17" s="22"/>
      <c r="N17" s="22"/>
      <c r="O17" s="17" t="s">
        <v>42</v>
      </c>
      <c r="P17" s="17" t="s">
        <v>42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2023-05-15T00:48:55Z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