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合格" sheetId="1" r:id="rId1"/>
  </sheets>
  <definedNames>
    <definedName name="_xlnm._FilterDatabase" localSheetId="0" hidden="1">'合格'!$A$2:$E$160</definedName>
  </definedNames>
  <calcPr fullCalcOnLoad="1"/>
</workbook>
</file>

<file path=xl/sharedStrings.xml><?xml version="1.0" encoding="utf-8"?>
<sst xmlns="http://schemas.openxmlformats.org/spreadsheetml/2006/main" count="322" uniqueCount="166">
  <si>
    <t>海南省药品监督管理局2022年
公开招聘职业化检查员资格初审合格人员名单</t>
  </si>
  <si>
    <t>序号</t>
  </si>
  <si>
    <t>姓名</t>
  </si>
  <si>
    <t>报考岗位</t>
  </si>
  <si>
    <t>身份证号码</t>
  </si>
  <si>
    <t>备注</t>
  </si>
  <si>
    <t>1001-药品职业化检查员（职位1）</t>
  </si>
  <si>
    <t>460003********1019</t>
  </si>
  <si>
    <t>460102********0911</t>
  </si>
  <si>
    <t>460004********081X</t>
  </si>
  <si>
    <t>460002********1018</t>
  </si>
  <si>
    <t>460006********3415</t>
  </si>
  <si>
    <t>460027********3737</t>
  </si>
  <si>
    <t>460003********1419</t>
  </si>
  <si>
    <t>460002********0014</t>
  </si>
  <si>
    <t>460027********373X</t>
  </si>
  <si>
    <t>460002********4913</t>
  </si>
  <si>
    <t>460030********5412</t>
  </si>
  <si>
    <t>460022********2717</t>
  </si>
  <si>
    <t>460027********6219</t>
  </si>
  <si>
    <t>469003********6111</t>
  </si>
  <si>
    <t>460031********641X</t>
  </si>
  <si>
    <t>460006********1635</t>
  </si>
  <si>
    <t>460006********5216</t>
  </si>
  <si>
    <t>460103********1818</t>
  </si>
  <si>
    <t>460004********021X</t>
  </si>
  <si>
    <t>460022********4811</t>
  </si>
  <si>
    <t>460027********6214</t>
  </si>
  <si>
    <t>460003********4652</t>
  </si>
  <si>
    <t>460001********0012</t>
  </si>
  <si>
    <t>460004********4014</t>
  </si>
  <si>
    <t>460003********563X</t>
  </si>
  <si>
    <t>460028********6814</t>
  </si>
  <si>
    <t>430521********9436</t>
  </si>
  <si>
    <t>342426********3255</t>
  </si>
  <si>
    <t>460025********4514</t>
  </si>
  <si>
    <t>460034********1270</t>
  </si>
  <si>
    <t>460003********1632</t>
  </si>
  <si>
    <t>460102********3018</t>
  </si>
  <si>
    <t>460004********5034</t>
  </si>
  <si>
    <t>460005********3718</t>
  </si>
  <si>
    <t>460103********1215</t>
  </si>
  <si>
    <t>460034********1217</t>
  </si>
  <si>
    <t>460007********2035</t>
  </si>
  <si>
    <t>1002-药品职业化检查员（职位2）</t>
  </si>
  <si>
    <t>460028********6849</t>
  </si>
  <si>
    <t>460002********1020</t>
  </si>
  <si>
    <t>460004********1823</t>
  </si>
  <si>
    <t>460002********4626</t>
  </si>
  <si>
    <t>460200********4482</t>
  </si>
  <si>
    <t>469003********6724</t>
  </si>
  <si>
    <t>211204********0520</t>
  </si>
  <si>
    <t>460004********3424</t>
  </si>
  <si>
    <t>460026********0929</t>
  </si>
  <si>
    <t>460004********0828</t>
  </si>
  <si>
    <t>460103********1221</t>
  </si>
  <si>
    <t>460028********2829</t>
  </si>
  <si>
    <t>460026********0022</t>
  </si>
  <si>
    <t>460028********0887</t>
  </si>
  <si>
    <t>460031********4821</t>
  </si>
  <si>
    <t>513701********1828</t>
  </si>
  <si>
    <t>460036********0425</t>
  </si>
  <si>
    <t>460025********0022</t>
  </si>
  <si>
    <t>460036********4821</t>
  </si>
  <si>
    <t>460006********6820</t>
  </si>
  <si>
    <t>460028********6440</t>
  </si>
  <si>
    <t>460002********1220</t>
  </si>
  <si>
    <t>460003********3222</t>
  </si>
  <si>
    <t>460022********3720</t>
  </si>
  <si>
    <t>460103********2724</t>
  </si>
  <si>
    <t>460102********242X</t>
  </si>
  <si>
    <t>460028********444X</t>
  </si>
  <si>
    <t>460103********1223</t>
  </si>
  <si>
    <t>460003********0822</t>
  </si>
  <si>
    <t>460033********3282</t>
  </si>
  <si>
    <t>460026********0926</t>
  </si>
  <si>
    <t>460026********0048</t>
  </si>
  <si>
    <t>460004********2423</t>
  </si>
  <si>
    <t>460026********0921</t>
  </si>
  <si>
    <t>460027********296X</t>
  </si>
  <si>
    <t>460004********1223</t>
  </si>
  <si>
    <t>460028********7221</t>
  </si>
  <si>
    <t>460032********6186</t>
  </si>
  <si>
    <t>440921********6543</t>
  </si>
  <si>
    <t>350825********3225</t>
  </si>
  <si>
    <t>460003********262X</t>
  </si>
  <si>
    <t>460300********0046</t>
  </si>
  <si>
    <t>140105********2923</t>
  </si>
  <si>
    <t>460006********0943</t>
  </si>
  <si>
    <t>460104********0969</t>
  </si>
  <si>
    <t>460102********0622</t>
  </si>
  <si>
    <t>460103********092X</t>
  </si>
  <si>
    <t>460034********4725</t>
  </si>
  <si>
    <t>130130********0341</t>
  </si>
  <si>
    <t>460030********0343</t>
  </si>
  <si>
    <t>460022********3222</t>
  </si>
  <si>
    <t>522401********0041</t>
  </si>
  <si>
    <t>460002********3822</t>
  </si>
  <si>
    <t>460003********6840</t>
  </si>
  <si>
    <t>460027********0025</t>
  </si>
  <si>
    <t>460104********002X</t>
  </si>
  <si>
    <t>460003********4028</t>
  </si>
  <si>
    <t>460007********7245</t>
  </si>
  <si>
    <t>460004********3628</t>
  </si>
  <si>
    <t>460003********7447</t>
  </si>
  <si>
    <t>469003********514X</t>
  </si>
  <si>
    <t>460006********2320</t>
  </si>
  <si>
    <t>460004********0843</t>
  </si>
  <si>
    <t>130532********3062</t>
  </si>
  <si>
    <t>460007********0824</t>
  </si>
  <si>
    <t>460104********094X</t>
  </si>
  <si>
    <t>460032********6167</t>
  </si>
  <si>
    <t>460104********0922</t>
  </si>
  <si>
    <t>460031********2424</t>
  </si>
  <si>
    <t>460033********3884</t>
  </si>
  <si>
    <t>632824********0425</t>
  </si>
  <si>
    <t>460104********0649</t>
  </si>
  <si>
    <t>460104********1267</t>
  </si>
  <si>
    <t>460027********8548</t>
  </si>
  <si>
    <t>460005********4123</t>
  </si>
  <si>
    <t>460104********0926</t>
  </si>
  <si>
    <t>460003********0260</t>
  </si>
  <si>
    <t>220503********1028</t>
  </si>
  <si>
    <t>460036********0026</t>
  </si>
  <si>
    <t>421081********3005</t>
  </si>
  <si>
    <t>450881********6245</t>
  </si>
  <si>
    <t>460034********0421</t>
  </si>
  <si>
    <t>370684********1426</t>
  </si>
  <si>
    <t>460022********4149</t>
  </si>
  <si>
    <t>460028********4021</t>
  </si>
  <si>
    <t>469003********5620</t>
  </si>
  <si>
    <t>460027********042X</t>
  </si>
  <si>
    <t>460104********0968</t>
  </si>
  <si>
    <t>460025********2121</t>
  </si>
  <si>
    <t>460002********0048</t>
  </si>
  <si>
    <t>450322********0042</t>
  </si>
  <si>
    <t>460030********5126</t>
  </si>
  <si>
    <t>460003********2846</t>
  </si>
  <si>
    <t>460026********0947</t>
  </si>
  <si>
    <t>460102********0965</t>
  </si>
  <si>
    <t>460036********0828</t>
  </si>
  <si>
    <t>230103********0023</t>
  </si>
  <si>
    <t>460004********526X</t>
  </si>
  <si>
    <t>460003********5821</t>
  </si>
  <si>
    <t>460004********5246</t>
  </si>
  <si>
    <t>460104********0629</t>
  </si>
  <si>
    <t>460003********4422</t>
  </si>
  <si>
    <t>460027********5324</t>
  </si>
  <si>
    <t>460028********5621</t>
  </si>
  <si>
    <t>460007********0049</t>
  </si>
  <si>
    <t>460103********272X</t>
  </si>
  <si>
    <t>360302********3524</t>
  </si>
  <si>
    <t>460103********1527</t>
  </si>
  <si>
    <t>460031********6026</t>
  </si>
  <si>
    <t>460033********002X</t>
  </si>
  <si>
    <t>460027********5923</t>
  </si>
  <si>
    <t>460034********4742</t>
  </si>
  <si>
    <t>460004********6029</t>
  </si>
  <si>
    <t>441424********0625</t>
  </si>
  <si>
    <t>460032********6161</t>
  </si>
  <si>
    <t>460002********054X</t>
  </si>
  <si>
    <t>460300********0625</t>
  </si>
  <si>
    <t>460006********4828</t>
  </si>
  <si>
    <t>460028********0027</t>
  </si>
  <si>
    <t>460107********2625</t>
  </si>
  <si>
    <t>460025********1823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</si>
</sst>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方正小标宋简体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workbookViewId="0" topLeftCell="A1">
      <selection activeCell="J8" sqref="J8"/>
    </sheetView>
  </sheetViews>
  <sheetFormatPr defaultColWidth="9.00390625" defaultRowHeight="15"/>
  <cols>
    <col min="1" max="1" width="5.421875" style="0" customWidth="1"/>
    <col min="2" max="2" width="9.8515625" style="0" customWidth="1"/>
    <col min="3" max="3" width="31.57421875" style="0" customWidth="1"/>
    <col min="4" max="4" width="22.7109375" style="0" customWidth="1"/>
    <col min="5" max="5" width="9.8515625" style="0" customWidth="1"/>
  </cols>
  <sheetData>
    <row r="1" spans="1:5" ht="60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>
        <v>1</v>
      </c>
      <c r="B3" s="3" t="str">
        <f>"吴启福"</f>
        <v>吴启福</v>
      </c>
      <c r="C3" s="3" t="s">
        <v>6</v>
      </c>
      <c r="D3" s="3" t="s">
        <v>7</v>
      </c>
      <c r="E3" s="4"/>
    </row>
    <row r="4" spans="1:5" ht="24.75" customHeight="1">
      <c r="A4" s="4">
        <v>2</v>
      </c>
      <c r="B4" s="3" t="str">
        <f>"蔡扬晖"</f>
        <v>蔡扬晖</v>
      </c>
      <c r="C4" s="3" t="s">
        <v>6</v>
      </c>
      <c r="D4" s="3" t="s">
        <v>8</v>
      </c>
      <c r="E4" s="4"/>
    </row>
    <row r="5" spans="1:5" ht="24.75" customHeight="1">
      <c r="A5" s="4">
        <v>3</v>
      </c>
      <c r="B5" s="3" t="str">
        <f>"吴多智"</f>
        <v>吴多智</v>
      </c>
      <c r="C5" s="3" t="s">
        <v>6</v>
      </c>
      <c r="D5" s="3" t="s">
        <v>9</v>
      </c>
      <c r="E5" s="4"/>
    </row>
    <row r="6" spans="1:5" ht="24.75" customHeight="1">
      <c r="A6" s="4">
        <v>4</v>
      </c>
      <c r="B6" s="3" t="str">
        <f>"吴祝伟"</f>
        <v>吴祝伟</v>
      </c>
      <c r="C6" s="3" t="s">
        <v>6</v>
      </c>
      <c r="D6" s="3" t="s">
        <v>10</v>
      </c>
      <c r="E6" s="4"/>
    </row>
    <row r="7" spans="1:5" ht="24.75" customHeight="1">
      <c r="A7" s="4">
        <v>5</v>
      </c>
      <c r="B7" s="3" t="str">
        <f>"符政山"</f>
        <v>符政山</v>
      </c>
      <c r="C7" s="3" t="s">
        <v>6</v>
      </c>
      <c r="D7" s="3" t="s">
        <v>11</v>
      </c>
      <c r="E7" s="4"/>
    </row>
    <row r="8" spans="1:5" ht="24.75" customHeight="1">
      <c r="A8" s="4">
        <v>6</v>
      </c>
      <c r="B8" s="3" t="str">
        <f>"梁超"</f>
        <v>梁超</v>
      </c>
      <c r="C8" s="3" t="s">
        <v>6</v>
      </c>
      <c r="D8" s="3" t="s">
        <v>12</v>
      </c>
      <c r="E8" s="4"/>
    </row>
    <row r="9" spans="1:5" ht="24.75" customHeight="1">
      <c r="A9" s="4">
        <v>7</v>
      </c>
      <c r="B9" s="3" t="str">
        <f>"陈代德"</f>
        <v>陈代德</v>
      </c>
      <c r="C9" s="3" t="s">
        <v>6</v>
      </c>
      <c r="D9" s="3" t="s">
        <v>13</v>
      </c>
      <c r="E9" s="4"/>
    </row>
    <row r="10" spans="1:5" ht="24.75" customHeight="1">
      <c r="A10" s="4">
        <v>8</v>
      </c>
      <c r="B10" s="3" t="str">
        <f>"何沫洵"</f>
        <v>何沫洵</v>
      </c>
      <c r="C10" s="3" t="s">
        <v>6</v>
      </c>
      <c r="D10" s="3" t="s">
        <v>14</v>
      </c>
      <c r="E10" s="4"/>
    </row>
    <row r="11" spans="1:5" ht="24.75" customHeight="1">
      <c r="A11" s="4">
        <v>9</v>
      </c>
      <c r="B11" s="3" t="str">
        <f>"林宏领"</f>
        <v>林宏领</v>
      </c>
      <c r="C11" s="3" t="s">
        <v>6</v>
      </c>
      <c r="D11" s="3" t="s">
        <v>15</v>
      </c>
      <c r="E11" s="4"/>
    </row>
    <row r="12" spans="1:5" ht="24.75" customHeight="1">
      <c r="A12" s="4">
        <v>10</v>
      </c>
      <c r="B12" s="3" t="str">
        <f>"王基先"</f>
        <v>王基先</v>
      </c>
      <c r="C12" s="3" t="s">
        <v>6</v>
      </c>
      <c r="D12" s="3" t="s">
        <v>16</v>
      </c>
      <c r="E12" s="4"/>
    </row>
    <row r="13" spans="1:5" ht="24.75" customHeight="1">
      <c r="A13" s="4">
        <v>11</v>
      </c>
      <c r="B13" s="3" t="str">
        <f>"覃忠彪"</f>
        <v>覃忠彪</v>
      </c>
      <c r="C13" s="3" t="s">
        <v>6</v>
      </c>
      <c r="D13" s="3" t="s">
        <v>17</v>
      </c>
      <c r="E13" s="4"/>
    </row>
    <row r="14" spans="1:5" ht="24.75" customHeight="1">
      <c r="A14" s="4">
        <v>12</v>
      </c>
      <c r="B14" s="3" t="str">
        <f>"宋乃琳"</f>
        <v>宋乃琳</v>
      </c>
      <c r="C14" s="3" t="s">
        <v>6</v>
      </c>
      <c r="D14" s="3" t="s">
        <v>18</v>
      </c>
      <c r="E14" s="4"/>
    </row>
    <row r="15" spans="1:5" ht="24.75" customHeight="1">
      <c r="A15" s="4">
        <v>13</v>
      </c>
      <c r="B15" s="3" t="str">
        <f>"欧其章"</f>
        <v>欧其章</v>
      </c>
      <c r="C15" s="3" t="s">
        <v>6</v>
      </c>
      <c r="D15" s="3" t="s">
        <v>19</v>
      </c>
      <c r="E15" s="4"/>
    </row>
    <row r="16" spans="1:5" ht="24.75" customHeight="1">
      <c r="A16" s="4">
        <v>14</v>
      </c>
      <c r="B16" s="3" t="str">
        <f>"蔡灼荣"</f>
        <v>蔡灼荣</v>
      </c>
      <c r="C16" s="3" t="s">
        <v>6</v>
      </c>
      <c r="D16" s="3" t="s">
        <v>20</v>
      </c>
      <c r="E16" s="4"/>
    </row>
    <row r="17" spans="1:5" ht="24.75" customHeight="1">
      <c r="A17" s="4">
        <v>15</v>
      </c>
      <c r="B17" s="3" t="str">
        <f>"蔡君瀚"</f>
        <v>蔡君瀚</v>
      </c>
      <c r="C17" s="3" t="s">
        <v>6</v>
      </c>
      <c r="D17" s="3" t="s">
        <v>21</v>
      </c>
      <c r="E17" s="4"/>
    </row>
    <row r="18" spans="1:5" ht="24.75" customHeight="1">
      <c r="A18" s="4">
        <v>16</v>
      </c>
      <c r="B18" s="3" t="str">
        <f>"罗忠银"</f>
        <v>罗忠银</v>
      </c>
      <c r="C18" s="3" t="s">
        <v>6</v>
      </c>
      <c r="D18" s="3" t="s">
        <v>22</v>
      </c>
      <c r="E18" s="4"/>
    </row>
    <row r="19" spans="1:5" ht="24.75" customHeight="1">
      <c r="A19" s="4">
        <v>17</v>
      </c>
      <c r="B19" s="3" t="str">
        <f>"卢业明"</f>
        <v>卢业明</v>
      </c>
      <c r="C19" s="3" t="s">
        <v>6</v>
      </c>
      <c r="D19" s="3" t="s">
        <v>23</v>
      </c>
      <c r="E19" s="4"/>
    </row>
    <row r="20" spans="1:5" ht="24.75" customHeight="1">
      <c r="A20" s="4">
        <v>18</v>
      </c>
      <c r="B20" s="3" t="str">
        <f>"高元峰"</f>
        <v>高元峰</v>
      </c>
      <c r="C20" s="3" t="s">
        <v>6</v>
      </c>
      <c r="D20" s="3" t="s">
        <v>24</v>
      </c>
      <c r="E20" s="4"/>
    </row>
    <row r="21" spans="1:5" ht="24.75" customHeight="1">
      <c r="A21" s="4">
        <v>19</v>
      </c>
      <c r="B21" s="3" t="str">
        <f>"王平"</f>
        <v>王平</v>
      </c>
      <c r="C21" s="3" t="s">
        <v>6</v>
      </c>
      <c r="D21" s="3" t="s">
        <v>25</v>
      </c>
      <c r="E21" s="4"/>
    </row>
    <row r="22" spans="1:5" ht="24.75" customHeight="1">
      <c r="A22" s="4">
        <v>20</v>
      </c>
      <c r="B22" s="3" t="str">
        <f>"潘正龙"</f>
        <v>潘正龙</v>
      </c>
      <c r="C22" s="3" t="s">
        <v>6</v>
      </c>
      <c r="D22" s="3" t="s">
        <v>26</v>
      </c>
      <c r="E22" s="4"/>
    </row>
    <row r="23" spans="1:5" ht="24.75" customHeight="1">
      <c r="A23" s="4">
        <v>21</v>
      </c>
      <c r="B23" s="3" t="str">
        <f>"黄泽润"</f>
        <v>黄泽润</v>
      </c>
      <c r="C23" s="3" t="s">
        <v>6</v>
      </c>
      <c r="D23" s="3" t="s">
        <v>27</v>
      </c>
      <c r="E23" s="4"/>
    </row>
    <row r="24" spans="1:5" ht="24.75" customHeight="1">
      <c r="A24" s="4">
        <v>22</v>
      </c>
      <c r="B24" s="3" t="str">
        <f>"陈独腾"</f>
        <v>陈独腾</v>
      </c>
      <c r="C24" s="3" t="s">
        <v>6</v>
      </c>
      <c r="D24" s="3" t="s">
        <v>28</v>
      </c>
      <c r="E24" s="4"/>
    </row>
    <row r="25" spans="1:5" ht="24.75" customHeight="1">
      <c r="A25" s="4">
        <v>23</v>
      </c>
      <c r="B25" s="3" t="str">
        <f>"张译"</f>
        <v>张译</v>
      </c>
      <c r="C25" s="3" t="s">
        <v>6</v>
      </c>
      <c r="D25" s="3" t="s">
        <v>29</v>
      </c>
      <c r="E25" s="4"/>
    </row>
    <row r="26" spans="1:5" ht="24.75" customHeight="1">
      <c r="A26" s="4">
        <v>24</v>
      </c>
      <c r="B26" s="3" t="str">
        <f>"蔡敷吉"</f>
        <v>蔡敷吉</v>
      </c>
      <c r="C26" s="3" t="s">
        <v>6</v>
      </c>
      <c r="D26" s="3" t="s">
        <v>30</v>
      </c>
      <c r="E26" s="4"/>
    </row>
    <row r="27" spans="1:5" ht="24.75" customHeight="1">
      <c r="A27" s="4">
        <v>25</v>
      </c>
      <c r="B27" s="3" t="str">
        <f>"符岐彦"</f>
        <v>符岐彦</v>
      </c>
      <c r="C27" s="3" t="s">
        <v>6</v>
      </c>
      <c r="D27" s="3" t="s">
        <v>31</v>
      </c>
      <c r="E27" s="4"/>
    </row>
    <row r="28" spans="1:5" ht="24.75" customHeight="1">
      <c r="A28" s="4">
        <v>26</v>
      </c>
      <c r="B28" s="3" t="str">
        <f>"陈艺文"</f>
        <v>陈艺文</v>
      </c>
      <c r="C28" s="3" t="s">
        <v>6</v>
      </c>
      <c r="D28" s="3" t="s">
        <v>32</v>
      </c>
      <c r="E28" s="4"/>
    </row>
    <row r="29" spans="1:5" ht="24.75" customHeight="1">
      <c r="A29" s="4">
        <v>27</v>
      </c>
      <c r="B29" s="3" t="str">
        <f>"王笃钊"</f>
        <v>王笃钊</v>
      </c>
      <c r="C29" s="3" t="s">
        <v>6</v>
      </c>
      <c r="D29" s="3" t="s">
        <v>33</v>
      </c>
      <c r="E29" s="4"/>
    </row>
    <row r="30" spans="1:5" ht="24.75" customHeight="1">
      <c r="A30" s="4">
        <v>28</v>
      </c>
      <c r="B30" s="3" t="str">
        <f>"朱晓波"</f>
        <v>朱晓波</v>
      </c>
      <c r="C30" s="3" t="s">
        <v>6</v>
      </c>
      <c r="D30" s="3" t="s">
        <v>34</v>
      </c>
      <c r="E30" s="4"/>
    </row>
    <row r="31" spans="1:5" ht="24.75" customHeight="1">
      <c r="A31" s="4">
        <v>29</v>
      </c>
      <c r="B31" s="3" t="str">
        <f>"吴育锋"</f>
        <v>吴育锋</v>
      </c>
      <c r="C31" s="3" t="s">
        <v>6</v>
      </c>
      <c r="D31" s="3" t="s">
        <v>35</v>
      </c>
      <c r="E31" s="4"/>
    </row>
    <row r="32" spans="1:5" ht="24.75" customHeight="1">
      <c r="A32" s="4">
        <v>30</v>
      </c>
      <c r="B32" s="3" t="str">
        <f>"傅开浪"</f>
        <v>傅开浪</v>
      </c>
      <c r="C32" s="3" t="s">
        <v>6</v>
      </c>
      <c r="D32" s="3" t="s">
        <v>36</v>
      </c>
      <c r="E32" s="4"/>
    </row>
    <row r="33" spans="1:5" ht="24.75" customHeight="1">
      <c r="A33" s="4">
        <v>31</v>
      </c>
      <c r="B33" s="3" t="str">
        <f>"陈建湖"</f>
        <v>陈建湖</v>
      </c>
      <c r="C33" s="3" t="s">
        <v>6</v>
      </c>
      <c r="D33" s="3" t="s">
        <v>37</v>
      </c>
      <c r="E33" s="4"/>
    </row>
    <row r="34" spans="1:5" ht="24.75" customHeight="1">
      <c r="A34" s="4">
        <v>32</v>
      </c>
      <c r="B34" s="3" t="str">
        <f>"陈辉"</f>
        <v>陈辉</v>
      </c>
      <c r="C34" s="3" t="s">
        <v>6</v>
      </c>
      <c r="D34" s="3" t="s">
        <v>38</v>
      </c>
      <c r="E34" s="4"/>
    </row>
    <row r="35" spans="1:5" ht="24.75" customHeight="1">
      <c r="A35" s="4">
        <v>33</v>
      </c>
      <c r="B35" s="3" t="str">
        <f>"陈明国"</f>
        <v>陈明国</v>
      </c>
      <c r="C35" s="3" t="s">
        <v>6</v>
      </c>
      <c r="D35" s="3" t="s">
        <v>39</v>
      </c>
      <c r="E35" s="4"/>
    </row>
    <row r="36" spans="1:5" ht="24.75" customHeight="1">
      <c r="A36" s="4">
        <v>34</v>
      </c>
      <c r="B36" s="3" t="str">
        <f>"卢永勤"</f>
        <v>卢永勤</v>
      </c>
      <c r="C36" s="3" t="s">
        <v>6</v>
      </c>
      <c r="D36" s="3" t="s">
        <v>40</v>
      </c>
      <c r="E36" s="4"/>
    </row>
    <row r="37" spans="1:5" ht="24.75" customHeight="1">
      <c r="A37" s="4">
        <v>35</v>
      </c>
      <c r="B37" s="3" t="str">
        <f>"黄浩"</f>
        <v>黄浩</v>
      </c>
      <c r="C37" s="3" t="s">
        <v>6</v>
      </c>
      <c r="D37" s="3" t="s">
        <v>41</v>
      </c>
      <c r="E37" s="4"/>
    </row>
    <row r="38" spans="1:5" ht="24.75" customHeight="1">
      <c r="A38" s="4">
        <v>36</v>
      </c>
      <c r="B38" s="3" t="str">
        <f>"吴东东"</f>
        <v>吴东东</v>
      </c>
      <c r="C38" s="3" t="s">
        <v>6</v>
      </c>
      <c r="D38" s="3" t="s">
        <v>42</v>
      </c>
      <c r="E38" s="4"/>
    </row>
    <row r="39" spans="1:5" ht="24.75" customHeight="1">
      <c r="A39" s="4">
        <v>37</v>
      </c>
      <c r="B39" s="3" t="str">
        <f>"黄俊雄"</f>
        <v>黄俊雄</v>
      </c>
      <c r="C39" s="3" t="s">
        <v>6</v>
      </c>
      <c r="D39" s="3" t="s">
        <v>43</v>
      </c>
      <c r="E39" s="4"/>
    </row>
    <row r="40" spans="1:5" ht="24.75" customHeight="1">
      <c r="A40" s="4">
        <v>38</v>
      </c>
      <c r="B40" s="3" t="str">
        <f>"薛美霞"</f>
        <v>薛美霞</v>
      </c>
      <c r="C40" s="3" t="s">
        <v>44</v>
      </c>
      <c r="D40" s="3" t="s">
        <v>45</v>
      </c>
      <c r="E40" s="4"/>
    </row>
    <row r="41" spans="1:5" ht="24.75" customHeight="1">
      <c r="A41" s="4">
        <v>39</v>
      </c>
      <c r="B41" s="3" t="str">
        <f>"姚丹"</f>
        <v>姚丹</v>
      </c>
      <c r="C41" s="3" t="s">
        <v>44</v>
      </c>
      <c r="D41" s="3" t="s">
        <v>46</v>
      </c>
      <c r="E41" s="4"/>
    </row>
    <row r="42" spans="1:5" ht="24.75" customHeight="1">
      <c r="A42" s="4">
        <v>40</v>
      </c>
      <c r="B42" s="3" t="str">
        <f>"周春秀"</f>
        <v>周春秀</v>
      </c>
      <c r="C42" s="3" t="s">
        <v>44</v>
      </c>
      <c r="D42" s="3" t="s">
        <v>47</v>
      </c>
      <c r="E42" s="4"/>
    </row>
    <row r="43" spans="1:5" ht="24.75" customHeight="1">
      <c r="A43" s="4">
        <v>41</v>
      </c>
      <c r="B43" s="3" t="str">
        <f>"林海冬"</f>
        <v>林海冬</v>
      </c>
      <c r="C43" s="3" t="s">
        <v>44</v>
      </c>
      <c r="D43" s="3" t="s">
        <v>48</v>
      </c>
      <c r="E43" s="4"/>
    </row>
    <row r="44" spans="1:5" ht="24.75" customHeight="1">
      <c r="A44" s="4">
        <v>42</v>
      </c>
      <c r="B44" s="3" t="str">
        <f>"张豪菊"</f>
        <v>张豪菊</v>
      </c>
      <c r="C44" s="3" t="s">
        <v>44</v>
      </c>
      <c r="D44" s="3" t="s">
        <v>49</v>
      </c>
      <c r="E44" s="4"/>
    </row>
    <row r="45" spans="1:5" ht="24.75" customHeight="1">
      <c r="A45" s="4">
        <v>43</v>
      </c>
      <c r="B45" s="3" t="str">
        <f>"吴月萍"</f>
        <v>吴月萍</v>
      </c>
      <c r="C45" s="3" t="s">
        <v>44</v>
      </c>
      <c r="D45" s="3" t="s">
        <v>50</v>
      </c>
      <c r="E45" s="4"/>
    </row>
    <row r="46" spans="1:5" ht="24.75" customHeight="1">
      <c r="A46" s="4">
        <v>44</v>
      </c>
      <c r="B46" s="3" t="str">
        <f>"高嘉璐"</f>
        <v>高嘉璐</v>
      </c>
      <c r="C46" s="3" t="s">
        <v>44</v>
      </c>
      <c r="D46" s="3" t="s">
        <v>51</v>
      </c>
      <c r="E46" s="4"/>
    </row>
    <row r="47" spans="1:5" ht="24.75" customHeight="1">
      <c r="A47" s="4">
        <v>45</v>
      </c>
      <c r="B47" s="3" t="str">
        <f>"杨艳"</f>
        <v>杨艳</v>
      </c>
      <c r="C47" s="3" t="s">
        <v>44</v>
      </c>
      <c r="D47" s="3" t="s">
        <v>52</v>
      </c>
      <c r="E47" s="4"/>
    </row>
    <row r="48" spans="1:5" ht="24.75" customHeight="1">
      <c r="A48" s="4">
        <v>46</v>
      </c>
      <c r="B48" s="3" t="str">
        <f>"符小玲"</f>
        <v>符小玲</v>
      </c>
      <c r="C48" s="3" t="s">
        <v>44</v>
      </c>
      <c r="D48" s="3" t="s">
        <v>53</v>
      </c>
      <c r="E48" s="4"/>
    </row>
    <row r="49" spans="1:5" ht="24.75" customHeight="1">
      <c r="A49" s="4">
        <v>47</v>
      </c>
      <c r="B49" s="3" t="str">
        <f>"王棉"</f>
        <v>王棉</v>
      </c>
      <c r="C49" s="3" t="s">
        <v>44</v>
      </c>
      <c r="D49" s="3" t="s">
        <v>54</v>
      </c>
      <c r="E49" s="4"/>
    </row>
    <row r="50" spans="1:5" ht="24.75" customHeight="1">
      <c r="A50" s="4">
        <v>48</v>
      </c>
      <c r="B50" s="3" t="str">
        <f>"张瑞婷"</f>
        <v>张瑞婷</v>
      </c>
      <c r="C50" s="3" t="s">
        <v>44</v>
      </c>
      <c r="D50" s="3" t="s">
        <v>55</v>
      </c>
      <c r="E50" s="4"/>
    </row>
    <row r="51" spans="1:5" ht="24.75" customHeight="1">
      <c r="A51" s="4">
        <v>49</v>
      </c>
      <c r="B51" s="3" t="str">
        <f>"梁思琪"</f>
        <v>梁思琪</v>
      </c>
      <c r="C51" s="3" t="s">
        <v>44</v>
      </c>
      <c r="D51" s="3" t="s">
        <v>56</v>
      </c>
      <c r="E51" s="4"/>
    </row>
    <row r="52" spans="1:5" ht="24.75" customHeight="1">
      <c r="A52" s="4">
        <v>50</v>
      </c>
      <c r="B52" s="3" t="str">
        <f>"吴海珊"</f>
        <v>吴海珊</v>
      </c>
      <c r="C52" s="3" t="s">
        <v>44</v>
      </c>
      <c r="D52" s="3" t="s">
        <v>57</v>
      </c>
      <c r="E52" s="4"/>
    </row>
    <row r="53" spans="1:5" ht="24.75" customHeight="1">
      <c r="A53" s="4">
        <v>51</v>
      </c>
      <c r="B53" s="3" t="str">
        <f>"羊丽敏"</f>
        <v>羊丽敏</v>
      </c>
      <c r="C53" s="3" t="s">
        <v>44</v>
      </c>
      <c r="D53" s="3" t="s">
        <v>58</v>
      </c>
      <c r="E53" s="4"/>
    </row>
    <row r="54" spans="1:5" ht="24.75" customHeight="1">
      <c r="A54" s="4">
        <v>52</v>
      </c>
      <c r="B54" s="3" t="str">
        <f>"符英芳"</f>
        <v>符英芳</v>
      </c>
      <c r="C54" s="3" t="s">
        <v>44</v>
      </c>
      <c r="D54" s="3" t="s">
        <v>59</v>
      </c>
      <c r="E54" s="4"/>
    </row>
    <row r="55" spans="1:5" ht="24.75" customHeight="1">
      <c r="A55" s="4">
        <v>53</v>
      </c>
      <c r="B55" s="3" t="str">
        <f>"李雨欣"</f>
        <v>李雨欣</v>
      </c>
      <c r="C55" s="3" t="s">
        <v>44</v>
      </c>
      <c r="D55" s="3" t="s">
        <v>60</v>
      </c>
      <c r="E55" s="4"/>
    </row>
    <row r="56" spans="1:5" ht="24.75" customHeight="1">
      <c r="A56" s="4">
        <v>54</v>
      </c>
      <c r="B56" s="3" t="str">
        <f>"郑啊施"</f>
        <v>郑啊施</v>
      </c>
      <c r="C56" s="3" t="s">
        <v>44</v>
      </c>
      <c r="D56" s="3" t="s">
        <v>61</v>
      </c>
      <c r="E56" s="4"/>
    </row>
    <row r="57" spans="1:5" ht="24.75" customHeight="1">
      <c r="A57" s="4">
        <v>55</v>
      </c>
      <c r="B57" s="3" t="str">
        <f>"王礼玉"</f>
        <v>王礼玉</v>
      </c>
      <c r="C57" s="3" t="s">
        <v>44</v>
      </c>
      <c r="D57" s="3" t="s">
        <v>62</v>
      </c>
      <c r="E57" s="4"/>
    </row>
    <row r="58" spans="1:5" ht="24.75" customHeight="1">
      <c r="A58" s="4">
        <v>56</v>
      </c>
      <c r="B58" s="3" t="str">
        <f>"张琼文"</f>
        <v>张琼文</v>
      </c>
      <c r="C58" s="3" t="s">
        <v>44</v>
      </c>
      <c r="D58" s="3" t="s">
        <v>63</v>
      </c>
      <c r="E58" s="4"/>
    </row>
    <row r="59" spans="1:5" ht="24.75" customHeight="1">
      <c r="A59" s="4">
        <v>57</v>
      </c>
      <c r="B59" s="3" t="str">
        <f>"陈晨"</f>
        <v>陈晨</v>
      </c>
      <c r="C59" s="3" t="s">
        <v>44</v>
      </c>
      <c r="D59" s="3" t="s">
        <v>64</v>
      </c>
      <c r="E59" s="4"/>
    </row>
    <row r="60" spans="1:5" ht="24.75" customHeight="1">
      <c r="A60" s="4">
        <v>58</v>
      </c>
      <c r="B60" s="3" t="str">
        <f>"李小女"</f>
        <v>李小女</v>
      </c>
      <c r="C60" s="3" t="s">
        <v>44</v>
      </c>
      <c r="D60" s="3" t="s">
        <v>65</v>
      </c>
      <c r="E60" s="4"/>
    </row>
    <row r="61" spans="1:5" ht="24.75" customHeight="1">
      <c r="A61" s="4">
        <v>59</v>
      </c>
      <c r="B61" s="3" t="str">
        <f>"刘金霞"</f>
        <v>刘金霞</v>
      </c>
      <c r="C61" s="3" t="s">
        <v>44</v>
      </c>
      <c r="D61" s="3" t="s">
        <v>66</v>
      </c>
      <c r="E61" s="4"/>
    </row>
    <row r="62" spans="1:5" ht="24.75" customHeight="1">
      <c r="A62" s="4">
        <v>60</v>
      </c>
      <c r="B62" s="3" t="str">
        <f>"蒲仕香"</f>
        <v>蒲仕香</v>
      </c>
      <c r="C62" s="3" t="s">
        <v>44</v>
      </c>
      <c r="D62" s="3" t="s">
        <v>67</v>
      </c>
      <c r="E62" s="4"/>
    </row>
    <row r="63" spans="1:5" ht="24.75" customHeight="1">
      <c r="A63" s="4">
        <v>61</v>
      </c>
      <c r="B63" s="3" t="str">
        <f>"符丹丹"</f>
        <v>符丹丹</v>
      </c>
      <c r="C63" s="3" t="s">
        <v>44</v>
      </c>
      <c r="D63" s="3" t="s">
        <v>68</v>
      </c>
      <c r="E63" s="4"/>
    </row>
    <row r="64" spans="1:5" ht="24.75" customHeight="1">
      <c r="A64" s="4">
        <v>62</v>
      </c>
      <c r="B64" s="3" t="str">
        <f>"金爱文"</f>
        <v>金爱文</v>
      </c>
      <c r="C64" s="3" t="s">
        <v>44</v>
      </c>
      <c r="D64" s="3" t="s">
        <v>69</v>
      </c>
      <c r="E64" s="4"/>
    </row>
    <row r="65" spans="1:5" ht="24.75" customHeight="1">
      <c r="A65" s="4">
        <v>63</v>
      </c>
      <c r="B65" s="3" t="str">
        <f>"郑丹曼"</f>
        <v>郑丹曼</v>
      </c>
      <c r="C65" s="3" t="s">
        <v>44</v>
      </c>
      <c r="D65" s="3" t="s">
        <v>70</v>
      </c>
      <c r="E65" s="4"/>
    </row>
    <row r="66" spans="1:5" ht="24.75" customHeight="1">
      <c r="A66" s="4">
        <v>64</v>
      </c>
      <c r="B66" s="3" t="str">
        <f>"麦蚁茜"</f>
        <v>麦蚁茜</v>
      </c>
      <c r="C66" s="3" t="s">
        <v>44</v>
      </c>
      <c r="D66" s="3" t="s">
        <v>71</v>
      </c>
      <c r="E66" s="4"/>
    </row>
    <row r="67" spans="1:5" ht="24.75" customHeight="1">
      <c r="A67" s="4">
        <v>65</v>
      </c>
      <c r="B67" s="3" t="str">
        <f>"韩慧华"</f>
        <v>韩慧华</v>
      </c>
      <c r="C67" s="3" t="s">
        <v>44</v>
      </c>
      <c r="D67" s="3" t="s">
        <v>72</v>
      </c>
      <c r="E67" s="4"/>
    </row>
    <row r="68" spans="1:5" ht="24.75" customHeight="1">
      <c r="A68" s="4">
        <v>66</v>
      </c>
      <c r="B68" s="3" t="str">
        <f>"王欣"</f>
        <v>王欣</v>
      </c>
      <c r="C68" s="3" t="s">
        <v>44</v>
      </c>
      <c r="D68" s="3" t="s">
        <v>73</v>
      </c>
      <c r="E68" s="4"/>
    </row>
    <row r="69" spans="1:5" ht="24.75" customHeight="1">
      <c r="A69" s="4">
        <v>67</v>
      </c>
      <c r="B69" s="3" t="str">
        <f>"张吴梅"</f>
        <v>张吴梅</v>
      </c>
      <c r="C69" s="3" t="s">
        <v>44</v>
      </c>
      <c r="D69" s="3" t="s">
        <v>74</v>
      </c>
      <c r="E69" s="4"/>
    </row>
    <row r="70" spans="1:5" ht="24.75" customHeight="1">
      <c r="A70" s="4">
        <v>68</v>
      </c>
      <c r="B70" s="3" t="str">
        <f>"甘才花"</f>
        <v>甘才花</v>
      </c>
      <c r="C70" s="3" t="s">
        <v>44</v>
      </c>
      <c r="D70" s="3" t="s">
        <v>75</v>
      </c>
      <c r="E70" s="4"/>
    </row>
    <row r="71" spans="1:5" ht="24.75" customHeight="1">
      <c r="A71" s="4">
        <v>69</v>
      </c>
      <c r="B71" s="3" t="str">
        <f>"叶淑雯"</f>
        <v>叶淑雯</v>
      </c>
      <c r="C71" s="3" t="s">
        <v>44</v>
      </c>
      <c r="D71" s="3" t="s">
        <v>76</v>
      </c>
      <c r="E71" s="4"/>
    </row>
    <row r="72" spans="1:5" ht="24.75" customHeight="1">
      <c r="A72" s="4">
        <v>70</v>
      </c>
      <c r="B72" s="3" t="str">
        <f>"甘宝娟"</f>
        <v>甘宝娟</v>
      </c>
      <c r="C72" s="3" t="s">
        <v>44</v>
      </c>
      <c r="D72" s="3" t="s">
        <v>77</v>
      </c>
      <c r="E72" s="4"/>
    </row>
    <row r="73" spans="1:5" ht="24.75" customHeight="1">
      <c r="A73" s="4">
        <v>71</v>
      </c>
      <c r="B73" s="3" t="str">
        <f>"陈春燕"</f>
        <v>陈春燕</v>
      </c>
      <c r="C73" s="3" t="s">
        <v>44</v>
      </c>
      <c r="D73" s="3" t="s">
        <v>78</v>
      </c>
      <c r="E73" s="4"/>
    </row>
    <row r="74" spans="1:5" ht="24.75" customHeight="1">
      <c r="A74" s="4">
        <v>72</v>
      </c>
      <c r="B74" s="3" t="str">
        <f>"曾冬娇"</f>
        <v>曾冬娇</v>
      </c>
      <c r="C74" s="3" t="s">
        <v>44</v>
      </c>
      <c r="D74" s="3" t="s">
        <v>79</v>
      </c>
      <c r="E74" s="4"/>
    </row>
    <row r="75" spans="1:5" ht="24.75" customHeight="1">
      <c r="A75" s="4">
        <v>73</v>
      </c>
      <c r="B75" s="3" t="str">
        <f>"陈海雪"</f>
        <v>陈海雪</v>
      </c>
      <c r="C75" s="3" t="s">
        <v>44</v>
      </c>
      <c r="D75" s="3" t="s">
        <v>80</v>
      </c>
      <c r="E75" s="4"/>
    </row>
    <row r="76" spans="1:5" ht="24.75" customHeight="1">
      <c r="A76" s="4">
        <v>74</v>
      </c>
      <c r="B76" s="3" t="str">
        <f>"陈换变"</f>
        <v>陈换变</v>
      </c>
      <c r="C76" s="3" t="s">
        <v>44</v>
      </c>
      <c r="D76" s="3" t="s">
        <v>81</v>
      </c>
      <c r="E76" s="4"/>
    </row>
    <row r="77" spans="1:5" ht="24.75" customHeight="1">
      <c r="A77" s="4">
        <v>75</v>
      </c>
      <c r="B77" s="3" t="str">
        <f>"王爱荣"</f>
        <v>王爱荣</v>
      </c>
      <c r="C77" s="3" t="s">
        <v>44</v>
      </c>
      <c r="D77" s="3" t="s">
        <v>82</v>
      </c>
      <c r="E77" s="4"/>
    </row>
    <row r="78" spans="1:5" ht="24.75" customHeight="1">
      <c r="A78" s="4">
        <v>76</v>
      </c>
      <c r="B78" s="3" t="str">
        <f>"陈丽娃"</f>
        <v>陈丽娃</v>
      </c>
      <c r="C78" s="3" t="s">
        <v>44</v>
      </c>
      <c r="D78" s="3" t="s">
        <v>83</v>
      </c>
      <c r="E78" s="4"/>
    </row>
    <row r="79" spans="1:5" ht="24.75" customHeight="1">
      <c r="A79" s="4">
        <v>77</v>
      </c>
      <c r="B79" s="3" t="str">
        <f>"吴利琴"</f>
        <v>吴利琴</v>
      </c>
      <c r="C79" s="3" t="s">
        <v>44</v>
      </c>
      <c r="D79" s="3" t="s">
        <v>84</v>
      </c>
      <c r="E79" s="4"/>
    </row>
    <row r="80" spans="1:5" ht="24.75" customHeight="1">
      <c r="A80" s="4">
        <v>78</v>
      </c>
      <c r="B80" s="3" t="str">
        <f>"林冠燕"</f>
        <v>林冠燕</v>
      </c>
      <c r="C80" s="3" t="s">
        <v>44</v>
      </c>
      <c r="D80" s="3" t="s">
        <v>85</v>
      </c>
      <c r="E80" s="4"/>
    </row>
    <row r="81" spans="1:5" ht="24.75" customHeight="1">
      <c r="A81" s="4">
        <v>79</v>
      </c>
      <c r="B81" s="3" t="str">
        <f>"符秋梅"</f>
        <v>符秋梅</v>
      </c>
      <c r="C81" s="3" t="s">
        <v>44</v>
      </c>
      <c r="D81" s="3" t="s">
        <v>86</v>
      </c>
      <c r="E81" s="4"/>
    </row>
    <row r="82" spans="1:5" ht="24.75" customHeight="1">
      <c r="A82" s="4">
        <v>80</v>
      </c>
      <c r="B82" s="3" t="str">
        <f>"韩慧萍"</f>
        <v>韩慧萍</v>
      </c>
      <c r="C82" s="3" t="s">
        <v>44</v>
      </c>
      <c r="D82" s="3" t="s">
        <v>87</v>
      </c>
      <c r="E82" s="4"/>
    </row>
    <row r="83" spans="1:5" ht="24.75" customHeight="1">
      <c r="A83" s="4">
        <v>81</v>
      </c>
      <c r="B83" s="3" t="str">
        <f>"何春霞"</f>
        <v>何春霞</v>
      </c>
      <c r="C83" s="3" t="s">
        <v>44</v>
      </c>
      <c r="D83" s="3" t="s">
        <v>88</v>
      </c>
      <c r="E83" s="4"/>
    </row>
    <row r="84" spans="1:5" ht="24.75" customHeight="1">
      <c r="A84" s="4">
        <v>82</v>
      </c>
      <c r="B84" s="3" t="str">
        <f>"李美玲"</f>
        <v>李美玲</v>
      </c>
      <c r="C84" s="3" t="s">
        <v>44</v>
      </c>
      <c r="D84" s="3" t="s">
        <v>89</v>
      </c>
      <c r="E84" s="4"/>
    </row>
    <row r="85" spans="1:5" ht="24.75" customHeight="1">
      <c r="A85" s="4">
        <v>83</v>
      </c>
      <c r="B85" s="3" t="str">
        <f>"梁璟宁"</f>
        <v>梁璟宁</v>
      </c>
      <c r="C85" s="3" t="s">
        <v>44</v>
      </c>
      <c r="D85" s="3" t="s">
        <v>90</v>
      </c>
      <c r="E85" s="4"/>
    </row>
    <row r="86" spans="1:5" ht="24.75" customHeight="1">
      <c r="A86" s="4">
        <v>84</v>
      </c>
      <c r="B86" s="3" t="str">
        <f>"谢莹"</f>
        <v>谢莹</v>
      </c>
      <c r="C86" s="3" t="s">
        <v>44</v>
      </c>
      <c r="D86" s="3" t="s">
        <v>91</v>
      </c>
      <c r="E86" s="4"/>
    </row>
    <row r="87" spans="1:5" ht="24.75" customHeight="1">
      <c r="A87" s="4">
        <v>85</v>
      </c>
      <c r="B87" s="3" t="str">
        <f>"王燕"</f>
        <v>王燕</v>
      </c>
      <c r="C87" s="3" t="s">
        <v>44</v>
      </c>
      <c r="D87" s="3" t="s">
        <v>92</v>
      </c>
      <c r="E87" s="4"/>
    </row>
    <row r="88" spans="1:5" ht="24.75" customHeight="1">
      <c r="A88" s="4">
        <v>86</v>
      </c>
      <c r="B88" s="3" t="str">
        <f>"齐亚鹏"</f>
        <v>齐亚鹏</v>
      </c>
      <c r="C88" s="3" t="s">
        <v>44</v>
      </c>
      <c r="D88" s="3" t="s">
        <v>93</v>
      </c>
      <c r="E88" s="4"/>
    </row>
    <row r="89" spans="1:5" ht="24.75" customHeight="1">
      <c r="A89" s="4">
        <v>87</v>
      </c>
      <c r="B89" s="3" t="str">
        <f>"吴妹珍"</f>
        <v>吴妹珍</v>
      </c>
      <c r="C89" s="3" t="s">
        <v>44</v>
      </c>
      <c r="D89" s="3" t="s">
        <v>94</v>
      </c>
      <c r="E89" s="4"/>
    </row>
    <row r="90" spans="1:5" ht="24.75" customHeight="1">
      <c r="A90" s="4">
        <v>88</v>
      </c>
      <c r="B90" s="3" t="str">
        <f>"傅雅嫣"</f>
        <v>傅雅嫣</v>
      </c>
      <c r="C90" s="3" t="s">
        <v>44</v>
      </c>
      <c r="D90" s="3" t="s">
        <v>95</v>
      </c>
      <c r="E90" s="4"/>
    </row>
    <row r="91" spans="1:5" ht="24.75" customHeight="1">
      <c r="A91" s="4">
        <v>89</v>
      </c>
      <c r="B91" s="3" t="str">
        <f>"郑仪文"</f>
        <v>郑仪文</v>
      </c>
      <c r="C91" s="3" t="s">
        <v>44</v>
      </c>
      <c r="D91" s="3" t="s">
        <v>96</v>
      </c>
      <c r="E91" s="4"/>
    </row>
    <row r="92" spans="1:5" ht="24.75" customHeight="1">
      <c r="A92" s="4">
        <v>90</v>
      </c>
      <c r="B92" s="3" t="str">
        <f>"周雪娇"</f>
        <v>周雪娇</v>
      </c>
      <c r="C92" s="3" t="s">
        <v>44</v>
      </c>
      <c r="D92" s="3" t="s">
        <v>97</v>
      </c>
      <c r="E92" s="4"/>
    </row>
    <row r="93" spans="1:5" ht="24.75" customHeight="1">
      <c r="A93" s="4">
        <v>91</v>
      </c>
      <c r="B93" s="3" t="str">
        <f>"黄科欣"</f>
        <v>黄科欣</v>
      </c>
      <c r="C93" s="3" t="s">
        <v>44</v>
      </c>
      <c r="D93" s="3" t="s">
        <v>98</v>
      </c>
      <c r="E93" s="4"/>
    </row>
    <row r="94" spans="1:5" ht="24.75" customHeight="1">
      <c r="A94" s="4">
        <v>92</v>
      </c>
      <c r="B94" s="3" t="str">
        <f>"蔡丹"</f>
        <v>蔡丹</v>
      </c>
      <c r="C94" s="3" t="s">
        <v>44</v>
      </c>
      <c r="D94" s="3" t="s">
        <v>99</v>
      </c>
      <c r="E94" s="4"/>
    </row>
    <row r="95" spans="1:5" ht="24.75" customHeight="1">
      <c r="A95" s="4">
        <v>93</v>
      </c>
      <c r="B95" s="3" t="str">
        <f>"郑思悦"</f>
        <v>郑思悦</v>
      </c>
      <c r="C95" s="3" t="s">
        <v>44</v>
      </c>
      <c r="D95" s="3" t="s">
        <v>100</v>
      </c>
      <c r="E95" s="4"/>
    </row>
    <row r="96" spans="1:5" ht="24.75" customHeight="1">
      <c r="A96" s="4">
        <v>94</v>
      </c>
      <c r="B96" s="3" t="str">
        <f>"周初带"</f>
        <v>周初带</v>
      </c>
      <c r="C96" s="3" t="s">
        <v>44</v>
      </c>
      <c r="D96" s="3" t="s">
        <v>101</v>
      </c>
      <c r="E96" s="4"/>
    </row>
    <row r="97" spans="1:5" ht="24.75" customHeight="1">
      <c r="A97" s="4">
        <v>95</v>
      </c>
      <c r="B97" s="3" t="str">
        <f>"李吉娜"</f>
        <v>李吉娜</v>
      </c>
      <c r="C97" s="3" t="s">
        <v>44</v>
      </c>
      <c r="D97" s="3" t="s">
        <v>102</v>
      </c>
      <c r="E97" s="4"/>
    </row>
    <row r="98" spans="1:5" ht="24.75" customHeight="1">
      <c r="A98" s="4">
        <v>96</v>
      </c>
      <c r="B98" s="3" t="str">
        <f>"吴海莹"</f>
        <v>吴海莹</v>
      </c>
      <c r="C98" s="3" t="s">
        <v>44</v>
      </c>
      <c r="D98" s="3" t="s">
        <v>103</v>
      </c>
      <c r="E98" s="4"/>
    </row>
    <row r="99" spans="1:5" ht="24.75" customHeight="1">
      <c r="A99" s="4">
        <v>97</v>
      </c>
      <c r="B99" s="3" t="str">
        <f>"王海霞"</f>
        <v>王海霞</v>
      </c>
      <c r="C99" s="3" t="s">
        <v>44</v>
      </c>
      <c r="D99" s="3" t="s">
        <v>104</v>
      </c>
      <c r="E99" s="4"/>
    </row>
    <row r="100" spans="1:5" ht="24.75" customHeight="1">
      <c r="A100" s="4">
        <v>98</v>
      </c>
      <c r="B100" s="3" t="str">
        <f>"吴寿秀"</f>
        <v>吴寿秀</v>
      </c>
      <c r="C100" s="3" t="s">
        <v>44</v>
      </c>
      <c r="D100" s="3" t="s">
        <v>105</v>
      </c>
      <c r="E100" s="4"/>
    </row>
    <row r="101" spans="1:5" ht="24.75" customHeight="1">
      <c r="A101" s="4">
        <v>99</v>
      </c>
      <c r="B101" s="3" t="str">
        <f>"卢胤霖"</f>
        <v>卢胤霖</v>
      </c>
      <c r="C101" s="3" t="s">
        <v>44</v>
      </c>
      <c r="D101" s="3" t="s">
        <v>106</v>
      </c>
      <c r="E101" s="4"/>
    </row>
    <row r="102" spans="1:5" ht="24.75" customHeight="1">
      <c r="A102" s="4">
        <v>100</v>
      </c>
      <c r="B102" s="3" t="str">
        <f>"杨娃南"</f>
        <v>杨娃南</v>
      </c>
      <c r="C102" s="3" t="s">
        <v>44</v>
      </c>
      <c r="D102" s="3" t="s">
        <v>107</v>
      </c>
      <c r="E102" s="4"/>
    </row>
    <row r="103" spans="1:5" ht="24.75" customHeight="1">
      <c r="A103" s="4">
        <v>101</v>
      </c>
      <c r="B103" s="3" t="str">
        <f>"刘芹燕"</f>
        <v>刘芹燕</v>
      </c>
      <c r="C103" s="3" t="s">
        <v>44</v>
      </c>
      <c r="D103" s="3" t="s">
        <v>108</v>
      </c>
      <c r="E103" s="4"/>
    </row>
    <row r="104" spans="1:5" ht="24.75" customHeight="1">
      <c r="A104" s="4">
        <v>102</v>
      </c>
      <c r="B104" s="3" t="str">
        <f>"汤宽霞"</f>
        <v>汤宽霞</v>
      </c>
      <c r="C104" s="3" t="s">
        <v>44</v>
      </c>
      <c r="D104" s="3" t="s">
        <v>109</v>
      </c>
      <c r="E104" s="4"/>
    </row>
    <row r="105" spans="1:5" ht="24.75" customHeight="1">
      <c r="A105" s="4">
        <v>103</v>
      </c>
      <c r="B105" s="3" t="str">
        <f>"陈玉珠"</f>
        <v>陈玉珠</v>
      </c>
      <c r="C105" s="3" t="s">
        <v>44</v>
      </c>
      <c r="D105" s="3" t="s">
        <v>110</v>
      </c>
      <c r="E105" s="4"/>
    </row>
    <row r="106" spans="1:5" ht="24.75" customHeight="1">
      <c r="A106" s="4">
        <v>104</v>
      </c>
      <c r="B106" s="3" t="str">
        <f>"王江艳"</f>
        <v>王江艳</v>
      </c>
      <c r="C106" s="3" t="s">
        <v>44</v>
      </c>
      <c r="D106" s="3" t="s">
        <v>111</v>
      </c>
      <c r="E106" s="4"/>
    </row>
    <row r="107" spans="1:5" ht="24.75" customHeight="1">
      <c r="A107" s="4">
        <v>105</v>
      </c>
      <c r="B107" s="3" t="str">
        <f>"王小清"</f>
        <v>王小清</v>
      </c>
      <c r="C107" s="3" t="s">
        <v>44</v>
      </c>
      <c r="D107" s="3" t="s">
        <v>112</v>
      </c>
      <c r="E107" s="4"/>
    </row>
    <row r="108" spans="1:5" ht="24.75" customHeight="1">
      <c r="A108" s="4">
        <v>106</v>
      </c>
      <c r="B108" s="3" t="str">
        <f>"卢晓莹"</f>
        <v>卢晓莹</v>
      </c>
      <c r="C108" s="3" t="s">
        <v>44</v>
      </c>
      <c r="D108" s="3" t="s">
        <v>113</v>
      </c>
      <c r="E108" s="4"/>
    </row>
    <row r="109" spans="1:5" ht="24.75" customHeight="1">
      <c r="A109" s="4">
        <v>107</v>
      </c>
      <c r="B109" s="3" t="str">
        <f>"吉韵霖"</f>
        <v>吉韵霖</v>
      </c>
      <c r="C109" s="3" t="s">
        <v>44</v>
      </c>
      <c r="D109" s="3" t="s">
        <v>114</v>
      </c>
      <c r="E109" s="4"/>
    </row>
    <row r="110" spans="1:5" ht="24.75" customHeight="1">
      <c r="A110" s="4">
        <v>108</v>
      </c>
      <c r="B110" s="3" t="str">
        <f>"朱丽萍"</f>
        <v>朱丽萍</v>
      </c>
      <c r="C110" s="3" t="s">
        <v>44</v>
      </c>
      <c r="D110" s="3" t="s">
        <v>115</v>
      </c>
      <c r="E110" s="4"/>
    </row>
    <row r="111" spans="1:5" ht="24.75" customHeight="1">
      <c r="A111" s="4">
        <v>109</v>
      </c>
      <c r="B111" s="3" t="str">
        <f>"王珍"</f>
        <v>王珍</v>
      </c>
      <c r="C111" s="3" t="s">
        <v>44</v>
      </c>
      <c r="D111" s="3" t="s">
        <v>116</v>
      </c>
      <c r="E111" s="4"/>
    </row>
    <row r="112" spans="1:5" ht="24.75" customHeight="1">
      <c r="A112" s="4">
        <v>110</v>
      </c>
      <c r="B112" s="3" t="str">
        <f>"郑英换"</f>
        <v>郑英换</v>
      </c>
      <c r="C112" s="3" t="s">
        <v>44</v>
      </c>
      <c r="D112" s="3" t="s">
        <v>117</v>
      </c>
      <c r="E112" s="4"/>
    </row>
    <row r="113" spans="1:5" ht="24.75" customHeight="1">
      <c r="A113" s="4">
        <v>111</v>
      </c>
      <c r="B113" s="3" t="str">
        <f>"李丹莉"</f>
        <v>李丹莉</v>
      </c>
      <c r="C113" s="3" t="s">
        <v>44</v>
      </c>
      <c r="D113" s="3" t="s">
        <v>118</v>
      </c>
      <c r="E113" s="4"/>
    </row>
    <row r="114" spans="1:5" ht="24.75" customHeight="1">
      <c r="A114" s="4">
        <v>112</v>
      </c>
      <c r="B114" s="3" t="str">
        <f>"林菲"</f>
        <v>林菲</v>
      </c>
      <c r="C114" s="3" t="s">
        <v>44</v>
      </c>
      <c r="D114" s="3" t="s">
        <v>119</v>
      </c>
      <c r="E114" s="4"/>
    </row>
    <row r="115" spans="1:5" ht="24.75" customHeight="1">
      <c r="A115" s="4">
        <v>113</v>
      </c>
      <c r="B115" s="3" t="str">
        <f>"吴燕岭"</f>
        <v>吴燕岭</v>
      </c>
      <c r="C115" s="3" t="s">
        <v>44</v>
      </c>
      <c r="D115" s="3" t="s">
        <v>120</v>
      </c>
      <c r="E115" s="4"/>
    </row>
    <row r="116" spans="1:5" ht="24.75" customHeight="1">
      <c r="A116" s="4">
        <v>114</v>
      </c>
      <c r="B116" s="3" t="str">
        <f>"何玉婷"</f>
        <v>何玉婷</v>
      </c>
      <c r="C116" s="3" t="s">
        <v>44</v>
      </c>
      <c r="D116" s="3" t="s">
        <v>121</v>
      </c>
      <c r="E116" s="4"/>
    </row>
    <row r="117" spans="1:5" ht="24.75" customHeight="1">
      <c r="A117" s="4">
        <v>115</v>
      </c>
      <c r="B117" s="3" t="str">
        <f>"王侠"</f>
        <v>王侠</v>
      </c>
      <c r="C117" s="3" t="s">
        <v>44</v>
      </c>
      <c r="D117" s="3" t="s">
        <v>122</v>
      </c>
      <c r="E117" s="4"/>
    </row>
    <row r="118" spans="1:5" ht="24.75" customHeight="1">
      <c r="A118" s="4">
        <v>116</v>
      </c>
      <c r="B118" s="3" t="str">
        <f>"曾海琼"</f>
        <v>曾海琼</v>
      </c>
      <c r="C118" s="3" t="s">
        <v>44</v>
      </c>
      <c r="D118" s="3" t="s">
        <v>123</v>
      </c>
      <c r="E118" s="4"/>
    </row>
    <row r="119" spans="1:5" ht="24.75" customHeight="1">
      <c r="A119" s="4">
        <v>117</v>
      </c>
      <c r="B119" s="3" t="str">
        <f>"李娟"</f>
        <v>李娟</v>
      </c>
      <c r="C119" s="3" t="s">
        <v>44</v>
      </c>
      <c r="D119" s="3" t="s">
        <v>124</v>
      </c>
      <c r="E119" s="4"/>
    </row>
    <row r="120" spans="1:5" ht="24.75" customHeight="1">
      <c r="A120" s="4">
        <v>118</v>
      </c>
      <c r="B120" s="3" t="str">
        <f>"梁凤萍"</f>
        <v>梁凤萍</v>
      </c>
      <c r="C120" s="3" t="s">
        <v>44</v>
      </c>
      <c r="D120" s="3" t="s">
        <v>125</v>
      </c>
      <c r="E120" s="4"/>
    </row>
    <row r="121" spans="1:5" ht="24.75" customHeight="1">
      <c r="A121" s="4">
        <v>119</v>
      </c>
      <c r="B121" s="3" t="str">
        <f>"王彩燕"</f>
        <v>王彩燕</v>
      </c>
      <c r="C121" s="3" t="s">
        <v>44</v>
      </c>
      <c r="D121" s="3" t="s">
        <v>126</v>
      </c>
      <c r="E121" s="4"/>
    </row>
    <row r="122" spans="1:5" ht="24.75" customHeight="1">
      <c r="A122" s="4">
        <v>120</v>
      </c>
      <c r="B122" s="3" t="str">
        <f>"宁琳"</f>
        <v>宁琳</v>
      </c>
      <c r="C122" s="3" t="s">
        <v>44</v>
      </c>
      <c r="D122" s="3" t="s">
        <v>127</v>
      </c>
      <c r="E122" s="4"/>
    </row>
    <row r="123" spans="1:5" ht="24.75" customHeight="1">
      <c r="A123" s="4">
        <v>121</v>
      </c>
      <c r="B123" s="3" t="str">
        <f>"云微"</f>
        <v>云微</v>
      </c>
      <c r="C123" s="3" t="s">
        <v>44</v>
      </c>
      <c r="D123" s="3" t="s">
        <v>128</v>
      </c>
      <c r="E123" s="4"/>
    </row>
    <row r="124" spans="1:5" ht="24.75" customHeight="1">
      <c r="A124" s="4">
        <v>122</v>
      </c>
      <c r="B124" s="3" t="str">
        <f>"黄小慧"</f>
        <v>黄小慧</v>
      </c>
      <c r="C124" s="3" t="s">
        <v>44</v>
      </c>
      <c r="D124" s="3" t="s">
        <v>129</v>
      </c>
      <c r="E124" s="4"/>
    </row>
    <row r="125" spans="1:5" ht="24.75" customHeight="1">
      <c r="A125" s="4">
        <v>123</v>
      </c>
      <c r="B125" s="3" t="str">
        <f>"羊丽"</f>
        <v>羊丽</v>
      </c>
      <c r="C125" s="3" t="s">
        <v>44</v>
      </c>
      <c r="D125" s="3" t="s">
        <v>130</v>
      </c>
      <c r="E125" s="4"/>
    </row>
    <row r="126" spans="1:5" ht="24.75" customHeight="1">
      <c r="A126" s="4">
        <v>124</v>
      </c>
      <c r="B126" s="3" t="str">
        <f>"黄文静"</f>
        <v>黄文静</v>
      </c>
      <c r="C126" s="3" t="s">
        <v>44</v>
      </c>
      <c r="D126" s="3" t="s">
        <v>131</v>
      </c>
      <c r="E126" s="4"/>
    </row>
    <row r="127" spans="1:5" ht="24.75" customHeight="1">
      <c r="A127" s="4">
        <v>125</v>
      </c>
      <c r="B127" s="3" t="str">
        <f>"吴海云"</f>
        <v>吴海云</v>
      </c>
      <c r="C127" s="3" t="s">
        <v>44</v>
      </c>
      <c r="D127" s="3" t="s">
        <v>132</v>
      </c>
      <c r="E127" s="4"/>
    </row>
    <row r="128" spans="1:5" ht="24.75" customHeight="1">
      <c r="A128" s="4">
        <v>126</v>
      </c>
      <c r="B128" s="3" t="str">
        <f>"王范素"</f>
        <v>王范素</v>
      </c>
      <c r="C128" s="3" t="s">
        <v>44</v>
      </c>
      <c r="D128" s="3" t="s">
        <v>133</v>
      </c>
      <c r="E128" s="4"/>
    </row>
    <row r="129" spans="1:5" ht="24.75" customHeight="1">
      <c r="A129" s="4">
        <v>127</v>
      </c>
      <c r="B129" s="3" t="str">
        <f>"王艺晓"</f>
        <v>王艺晓</v>
      </c>
      <c r="C129" s="3" t="s">
        <v>44</v>
      </c>
      <c r="D129" s="3" t="s">
        <v>134</v>
      </c>
      <c r="E129" s="4"/>
    </row>
    <row r="130" spans="1:5" ht="24.75" customHeight="1">
      <c r="A130" s="4">
        <v>128</v>
      </c>
      <c r="B130" s="3" t="str">
        <f>"莫秀娟"</f>
        <v>莫秀娟</v>
      </c>
      <c r="C130" s="3" t="s">
        <v>44</v>
      </c>
      <c r="D130" s="3" t="s">
        <v>135</v>
      </c>
      <c r="E130" s="4"/>
    </row>
    <row r="131" spans="1:5" ht="24.75" customHeight="1">
      <c r="A131" s="4">
        <v>129</v>
      </c>
      <c r="B131" s="3" t="str">
        <f>"谭玉曼"</f>
        <v>谭玉曼</v>
      </c>
      <c r="C131" s="3" t="s">
        <v>44</v>
      </c>
      <c r="D131" s="3" t="s">
        <v>136</v>
      </c>
      <c r="E131" s="4"/>
    </row>
    <row r="132" spans="1:5" ht="24.75" customHeight="1">
      <c r="A132" s="4">
        <v>130</v>
      </c>
      <c r="B132" s="3" t="str">
        <f>"吴方秀"</f>
        <v>吴方秀</v>
      </c>
      <c r="C132" s="3" t="s">
        <v>44</v>
      </c>
      <c r="D132" s="3" t="s">
        <v>137</v>
      </c>
      <c r="E132" s="4"/>
    </row>
    <row r="133" spans="1:5" ht="24.75" customHeight="1">
      <c r="A133" s="4">
        <v>131</v>
      </c>
      <c r="B133" s="3" t="str">
        <f>"甘丽"</f>
        <v>甘丽</v>
      </c>
      <c r="C133" s="3" t="s">
        <v>44</v>
      </c>
      <c r="D133" s="3" t="s">
        <v>138</v>
      </c>
      <c r="E133" s="4"/>
    </row>
    <row r="134" spans="1:5" ht="24.75" customHeight="1">
      <c r="A134" s="4">
        <v>132</v>
      </c>
      <c r="B134" s="3" t="str">
        <f>"丁羽"</f>
        <v>丁羽</v>
      </c>
      <c r="C134" s="3" t="s">
        <v>44</v>
      </c>
      <c r="D134" s="3" t="s">
        <v>139</v>
      </c>
      <c r="E134" s="4"/>
    </row>
    <row r="135" spans="1:5" ht="24.75" customHeight="1">
      <c r="A135" s="4">
        <v>133</v>
      </c>
      <c r="B135" s="3" t="str">
        <f>"吴嘉慧"</f>
        <v>吴嘉慧</v>
      </c>
      <c r="C135" s="3" t="s">
        <v>44</v>
      </c>
      <c r="D135" s="3" t="s">
        <v>140</v>
      </c>
      <c r="E135" s="4"/>
    </row>
    <row r="136" spans="1:5" ht="24.75" customHeight="1">
      <c r="A136" s="4">
        <v>134</v>
      </c>
      <c r="B136" s="3" t="str">
        <f>"赵行"</f>
        <v>赵行</v>
      </c>
      <c r="C136" s="3" t="s">
        <v>44</v>
      </c>
      <c r="D136" s="3" t="s">
        <v>141</v>
      </c>
      <c r="E136" s="4"/>
    </row>
    <row r="137" spans="1:5" ht="24.75" customHeight="1">
      <c r="A137" s="4">
        <v>135</v>
      </c>
      <c r="B137" s="3" t="str">
        <f>"吴浓"</f>
        <v>吴浓</v>
      </c>
      <c r="C137" s="3" t="s">
        <v>44</v>
      </c>
      <c r="D137" s="3" t="s">
        <v>142</v>
      </c>
      <c r="E137" s="4"/>
    </row>
    <row r="138" spans="1:5" ht="24.75" customHeight="1">
      <c r="A138" s="4">
        <v>136</v>
      </c>
      <c r="B138" s="3" t="str">
        <f>"严琳"</f>
        <v>严琳</v>
      </c>
      <c r="C138" s="3" t="s">
        <v>44</v>
      </c>
      <c r="D138" s="3" t="s">
        <v>143</v>
      </c>
      <c r="E138" s="4"/>
    </row>
    <row r="139" spans="1:5" ht="24.75" customHeight="1">
      <c r="A139" s="4">
        <v>137</v>
      </c>
      <c r="B139" s="3" t="str">
        <f>"邓献河"</f>
        <v>邓献河</v>
      </c>
      <c r="C139" s="3" t="s">
        <v>44</v>
      </c>
      <c r="D139" s="3" t="s">
        <v>144</v>
      </c>
      <c r="E139" s="4"/>
    </row>
    <row r="140" spans="1:5" ht="24.75" customHeight="1">
      <c r="A140" s="4">
        <v>138</v>
      </c>
      <c r="B140" s="3" t="str">
        <f>"严若还"</f>
        <v>严若还</v>
      </c>
      <c r="C140" s="3" t="s">
        <v>44</v>
      </c>
      <c r="D140" s="3" t="s">
        <v>145</v>
      </c>
      <c r="E140" s="4"/>
    </row>
    <row r="141" spans="1:5" ht="24.75" customHeight="1">
      <c r="A141" s="4">
        <v>139</v>
      </c>
      <c r="B141" s="3" t="str">
        <f>"陈民燕"</f>
        <v>陈民燕</v>
      </c>
      <c r="C141" s="3" t="s">
        <v>44</v>
      </c>
      <c r="D141" s="3" t="s">
        <v>146</v>
      </c>
      <c r="E141" s="4"/>
    </row>
    <row r="142" spans="1:5" ht="24.75" customHeight="1">
      <c r="A142" s="4">
        <v>140</v>
      </c>
      <c r="B142" s="3" t="str">
        <f>"马智慧"</f>
        <v>马智慧</v>
      </c>
      <c r="C142" s="3" t="s">
        <v>44</v>
      </c>
      <c r="D142" s="3" t="s">
        <v>147</v>
      </c>
      <c r="E142" s="4"/>
    </row>
    <row r="143" spans="1:5" ht="24.75" customHeight="1">
      <c r="A143" s="4">
        <v>141</v>
      </c>
      <c r="B143" s="3" t="str">
        <f>"陈翠微"</f>
        <v>陈翠微</v>
      </c>
      <c r="C143" s="3" t="s">
        <v>44</v>
      </c>
      <c r="D143" s="3" t="s">
        <v>148</v>
      </c>
      <c r="E143" s="4"/>
    </row>
    <row r="144" spans="1:5" ht="24.75" customHeight="1">
      <c r="A144" s="4">
        <v>142</v>
      </c>
      <c r="B144" s="3" t="str">
        <f>"张鼎虹"</f>
        <v>张鼎虹</v>
      </c>
      <c r="C144" s="3" t="s">
        <v>44</v>
      </c>
      <c r="D144" s="3" t="s">
        <v>149</v>
      </c>
      <c r="E144" s="4"/>
    </row>
    <row r="145" spans="1:5" ht="24.75" customHeight="1">
      <c r="A145" s="4">
        <v>143</v>
      </c>
      <c r="B145" s="3" t="str">
        <f>"王小惠"</f>
        <v>王小惠</v>
      </c>
      <c r="C145" s="3" t="s">
        <v>44</v>
      </c>
      <c r="D145" s="3" t="s">
        <v>150</v>
      </c>
      <c r="E145" s="4"/>
    </row>
    <row r="146" spans="1:5" ht="24.75" customHeight="1">
      <c r="A146" s="4">
        <v>144</v>
      </c>
      <c r="B146" s="3" t="str">
        <f>"曾游"</f>
        <v>曾游</v>
      </c>
      <c r="C146" s="3" t="s">
        <v>44</v>
      </c>
      <c r="D146" s="3" t="s">
        <v>151</v>
      </c>
      <c r="E146" s="4"/>
    </row>
    <row r="147" spans="1:5" ht="24.75" customHeight="1">
      <c r="A147" s="4">
        <v>145</v>
      </c>
      <c r="B147" s="3" t="str">
        <f>"陈琪"</f>
        <v>陈琪</v>
      </c>
      <c r="C147" s="3" t="s">
        <v>44</v>
      </c>
      <c r="D147" s="3" t="s">
        <v>152</v>
      </c>
      <c r="E147" s="4"/>
    </row>
    <row r="148" spans="1:5" ht="24.75" customHeight="1">
      <c r="A148" s="4">
        <v>146</v>
      </c>
      <c r="B148" s="3" t="str">
        <f>"王菊燕"</f>
        <v>王菊燕</v>
      </c>
      <c r="C148" s="3" t="s">
        <v>44</v>
      </c>
      <c r="D148" s="3" t="s">
        <v>153</v>
      </c>
      <c r="E148" s="4"/>
    </row>
    <row r="149" spans="1:5" ht="24.75" customHeight="1">
      <c r="A149" s="4">
        <v>147</v>
      </c>
      <c r="B149" s="3" t="str">
        <f>"曾丹"</f>
        <v>曾丹</v>
      </c>
      <c r="C149" s="3" t="s">
        <v>44</v>
      </c>
      <c r="D149" s="3" t="s">
        <v>154</v>
      </c>
      <c r="E149" s="4"/>
    </row>
    <row r="150" spans="1:5" ht="24.75" customHeight="1">
      <c r="A150" s="4">
        <v>148</v>
      </c>
      <c r="B150" s="3" t="str">
        <f>"周德宝"</f>
        <v>周德宝</v>
      </c>
      <c r="C150" s="3" t="s">
        <v>44</v>
      </c>
      <c r="D150" s="3" t="s">
        <v>155</v>
      </c>
      <c r="E150" s="4"/>
    </row>
    <row r="151" spans="1:5" ht="24.75" customHeight="1">
      <c r="A151" s="4">
        <v>149</v>
      </c>
      <c r="B151" s="3" t="str">
        <f>"钟茹音"</f>
        <v>钟茹音</v>
      </c>
      <c r="C151" s="3" t="s">
        <v>44</v>
      </c>
      <c r="D151" s="3" t="s">
        <v>156</v>
      </c>
      <c r="E151" s="4"/>
    </row>
    <row r="152" spans="1:5" ht="24.75" customHeight="1">
      <c r="A152" s="4">
        <v>150</v>
      </c>
      <c r="B152" s="3" t="str">
        <f>"莫英惠"</f>
        <v>莫英惠</v>
      </c>
      <c r="C152" s="3" t="s">
        <v>44</v>
      </c>
      <c r="D152" s="3" t="s">
        <v>157</v>
      </c>
      <c r="E152" s="4"/>
    </row>
    <row r="153" spans="1:5" ht="24.75" customHeight="1">
      <c r="A153" s="4">
        <v>151</v>
      </c>
      <c r="B153" s="3" t="str">
        <f>"李小兰"</f>
        <v>李小兰</v>
      </c>
      <c r="C153" s="3" t="s">
        <v>44</v>
      </c>
      <c r="D153" s="3" t="s">
        <v>158</v>
      </c>
      <c r="E153" s="4"/>
    </row>
    <row r="154" spans="1:5" ht="24.75" customHeight="1">
      <c r="A154" s="4">
        <v>152</v>
      </c>
      <c r="B154" s="3" t="str">
        <f>"陈瑞花"</f>
        <v>陈瑞花</v>
      </c>
      <c r="C154" s="3" t="s">
        <v>44</v>
      </c>
      <c r="D154" s="3" t="s">
        <v>159</v>
      </c>
      <c r="E154" s="4"/>
    </row>
    <row r="155" spans="1:5" ht="24.75" customHeight="1">
      <c r="A155" s="4">
        <v>153</v>
      </c>
      <c r="B155" s="3" t="str">
        <f>"杨采艺"</f>
        <v>杨采艺</v>
      </c>
      <c r="C155" s="3" t="s">
        <v>44</v>
      </c>
      <c r="D155" s="3" t="s">
        <v>160</v>
      </c>
      <c r="E155" s="4"/>
    </row>
    <row r="156" spans="1:5" ht="24.75" customHeight="1">
      <c r="A156" s="4">
        <v>154</v>
      </c>
      <c r="B156" s="3" t="str">
        <f>"唐福丽"</f>
        <v>唐福丽</v>
      </c>
      <c r="C156" s="3" t="s">
        <v>44</v>
      </c>
      <c r="D156" s="3" t="s">
        <v>161</v>
      </c>
      <c r="E156" s="4"/>
    </row>
    <row r="157" spans="1:5" ht="24.75" customHeight="1">
      <c r="A157" s="4">
        <v>155</v>
      </c>
      <c r="B157" s="3" t="str">
        <f>"陈曼"</f>
        <v>陈曼</v>
      </c>
      <c r="C157" s="3" t="s">
        <v>44</v>
      </c>
      <c r="D157" s="3" t="s">
        <v>162</v>
      </c>
      <c r="E157" s="4"/>
    </row>
    <row r="158" spans="1:5" ht="24.75" customHeight="1">
      <c r="A158" s="4">
        <v>156</v>
      </c>
      <c r="B158" s="3" t="str">
        <f>"谢志燕"</f>
        <v>谢志燕</v>
      </c>
      <c r="C158" s="3" t="s">
        <v>44</v>
      </c>
      <c r="D158" s="3" t="s">
        <v>163</v>
      </c>
      <c r="E158" s="4"/>
    </row>
    <row r="159" spans="1:5" ht="24.75" customHeight="1">
      <c r="A159" s="4">
        <v>157</v>
      </c>
      <c r="B159" s="3" t="str">
        <f>"黄月琴"</f>
        <v>黄月琴</v>
      </c>
      <c r="C159" s="3" t="s">
        <v>44</v>
      </c>
      <c r="D159" s="3" t="s">
        <v>164</v>
      </c>
      <c r="E159" s="4"/>
    </row>
    <row r="160" spans="1:5" ht="24.75" customHeight="1">
      <c r="A160" s="4">
        <v>158</v>
      </c>
      <c r="B160" s="3" t="str">
        <f>"莫果"</f>
        <v>莫果</v>
      </c>
      <c r="C160" s="3" t="s">
        <v>44</v>
      </c>
      <c r="D160" s="3" t="s">
        <v>165</v>
      </c>
      <c r="E160" s="4"/>
    </row>
  </sheetData>
  <sheetProtection/>
  <autoFilter ref="A2:E160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2022-10-25T16:48:35Z</dcterms:created>
  <dcterms:modified xsi:type="dcterms:W3CDTF">2022-10-27T08:49:56Z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D0FA609701D94C63B59D1AE180C10547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